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filterPrivacy="1"/>
  <xr:revisionPtr revIDLastSave="0" documentId="13_ncr:1_{C2E0B6FC-4044-466D-B13B-2CB8533437C3}" xr6:coauthVersionLast="40" xr6:coauthVersionMax="40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6" i="1" l="1"/>
  <c r="D15" i="1"/>
  <c r="D14" i="1"/>
  <c r="D5" i="1"/>
  <c r="D13" i="1" s="1"/>
  <c r="D17" i="1" l="1"/>
  <c r="K6" i="1" s="1"/>
  <c r="D19" i="1"/>
  <c r="K8" i="1" l="1"/>
</calcChain>
</file>

<file path=xl/sharedStrings.xml><?xml version="1.0" encoding="utf-8"?>
<sst xmlns="http://schemas.openxmlformats.org/spreadsheetml/2006/main" count="24" uniqueCount="24">
  <si>
    <t>eau</t>
  </si>
  <si>
    <t>kg/m3</t>
  </si>
  <si>
    <t>proportion</t>
  </si>
  <si>
    <t>nrj changement de phase (kJ/kg)</t>
  </si>
  <si>
    <t>nrj liquide (kJ/kg.K)</t>
  </si>
  <si>
    <t>nrj solide (kJ/kg.K)</t>
  </si>
  <si>
    <t>T max</t>
  </si>
  <si>
    <t>T min</t>
  </si>
  <si>
    <t>Nrj eau (kJ/kg)</t>
  </si>
  <si>
    <t>Nrj acide phase</t>
  </si>
  <si>
    <t>Nrj acide liquide</t>
  </si>
  <si>
    <t>Nrj acide solide</t>
  </si>
  <si>
    <t>Densité mélange (kg/m3)</t>
  </si>
  <si>
    <t>Besoin en nrj (kJ)</t>
  </si>
  <si>
    <t>Nrj totale (kJ/kg)</t>
  </si>
  <si>
    <t>acide laurique</t>
  </si>
  <si>
    <t>kg de solution tamponnécessaire</t>
  </si>
  <si>
    <t>Volume nécessaire (m3)</t>
  </si>
  <si>
    <t>50-35</t>
  </si>
  <si>
    <t>50-40</t>
  </si>
  <si>
    <t>45-40</t>
  </si>
  <si>
    <t xml:space="preserve"> </t>
  </si>
  <si>
    <t>Plage température</t>
  </si>
  <si>
    <t>%tage acide laurique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</si>
</sst>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6" formatCode="_-* #,##0\ _€_-;\-* #,##0\ _€_-;_-* &quot;-&quot;??\ _€_-;_-@_-"/>
    <numFmt numFmtId="168" formatCode="0.0&quot; m3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1" xfId="1" applyNumberFormat="1" applyFont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9" fontId="0" fillId="0" borderId="2" xfId="2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6" fontId="0" fillId="0" borderId="11" xfId="1" applyNumberFormat="1" applyFont="1" applyBorder="1" applyAlignment="1">
      <alignment horizontal="center" vertical="center"/>
    </xf>
    <xf numFmtId="166" fontId="0" fillId="0" borderId="12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168" fontId="0" fillId="0" borderId="1" xfId="0" applyNumberFormat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Q30"/>
  <sheetViews>
    <sheetView tabSelected="1" workbookViewId="0">
      <selection activeCell="J14" sqref="J14"/>
    </sheetView>
  </sheetViews>
  <sheetFormatPr baseColWidth="10" defaultColWidth="9.140625" defaultRowHeight="18" customHeight="1" x14ac:dyDescent="0.25"/>
  <cols>
    <col min="3" max="3" width="19.140625" style="1" customWidth="1"/>
    <col min="7" max="7" width="9.42578125" customWidth="1"/>
    <col min="10" max="10" width="21.85546875" style="2" customWidth="1"/>
    <col min="11" max="11" width="17.42578125" style="3" customWidth="1"/>
  </cols>
  <sheetData>
    <row r="4" spans="3:17" ht="18" customHeight="1" x14ac:dyDescent="0.25">
      <c r="C4" s="4"/>
      <c r="D4" s="5" t="s">
        <v>0</v>
      </c>
      <c r="E4" s="21" t="s">
        <v>15</v>
      </c>
      <c r="F4" t="s">
        <v>21</v>
      </c>
      <c r="G4" s="4" t="s">
        <v>6</v>
      </c>
      <c r="H4" s="7">
        <v>50</v>
      </c>
      <c r="J4" s="7" t="s">
        <v>13</v>
      </c>
      <c r="K4" s="9">
        <v>1200000</v>
      </c>
      <c r="O4" s="31" t="s">
        <v>22</v>
      </c>
      <c r="P4" s="32"/>
      <c r="Q4" s="33"/>
    </row>
    <row r="5" spans="3:17" ht="18" customHeight="1" x14ac:dyDescent="0.25">
      <c r="C5" s="4" t="s">
        <v>2</v>
      </c>
      <c r="D5" s="6">
        <f>1-E5</f>
        <v>0</v>
      </c>
      <c r="E5" s="6">
        <v>1</v>
      </c>
      <c r="G5" s="7" t="s">
        <v>7</v>
      </c>
      <c r="H5" s="7">
        <v>35</v>
      </c>
      <c r="J5" s="29"/>
      <c r="K5" s="30"/>
      <c r="N5" s="2"/>
      <c r="O5" s="7" t="s">
        <v>18</v>
      </c>
      <c r="P5" s="7" t="s">
        <v>19</v>
      </c>
      <c r="Q5" s="7" t="s">
        <v>20</v>
      </c>
    </row>
    <row r="6" spans="3:17" ht="18" customHeight="1" x14ac:dyDescent="0.25">
      <c r="C6" s="4" t="s">
        <v>1</v>
      </c>
      <c r="D6" s="7">
        <v>1000</v>
      </c>
      <c r="E6" s="7">
        <v>862</v>
      </c>
      <c r="J6" s="23" t="s">
        <v>16</v>
      </c>
      <c r="K6" s="27">
        <f>K4/D17</f>
        <v>4884.9989822918787</v>
      </c>
      <c r="M6" s="11" t="s">
        <v>23</v>
      </c>
      <c r="N6" s="22">
        <v>0</v>
      </c>
      <c r="O6" s="34">
        <v>19.14</v>
      </c>
      <c r="P6" s="34">
        <v>28.7</v>
      </c>
      <c r="Q6" s="34">
        <v>57.42</v>
      </c>
    </row>
    <row r="7" spans="3:17" ht="18" customHeight="1" x14ac:dyDescent="0.25">
      <c r="C7" s="23" t="s">
        <v>3</v>
      </c>
      <c r="D7" s="25">
        <v>0</v>
      </c>
      <c r="E7" s="25">
        <v>211.6</v>
      </c>
      <c r="J7" s="24"/>
      <c r="K7" s="28"/>
      <c r="M7" s="11"/>
      <c r="N7" s="6">
        <v>0.25</v>
      </c>
      <c r="O7" s="34">
        <v>11.46</v>
      </c>
      <c r="P7" s="34">
        <v>13.8</v>
      </c>
      <c r="Q7" s="34">
        <v>17.399999999999999</v>
      </c>
    </row>
    <row r="8" spans="3:17" ht="18" customHeight="1" x14ac:dyDescent="0.25">
      <c r="C8" s="24"/>
      <c r="D8" s="26"/>
      <c r="E8" s="26"/>
      <c r="J8" s="7" t="s">
        <v>17</v>
      </c>
      <c r="K8" s="10">
        <f>K6/D19</f>
        <v>5.6670521836332703</v>
      </c>
      <c r="M8" s="11"/>
      <c r="N8" s="6">
        <v>0.5</v>
      </c>
      <c r="O8" s="34">
        <v>8.36</v>
      </c>
      <c r="P8" s="34">
        <v>9.34</v>
      </c>
      <c r="Q8" s="34">
        <v>10.57</v>
      </c>
    </row>
    <row r="9" spans="3:17" ht="18" customHeight="1" x14ac:dyDescent="0.25">
      <c r="C9" s="4" t="s">
        <v>4</v>
      </c>
      <c r="D9" s="7">
        <v>4.18</v>
      </c>
      <c r="E9" s="7">
        <v>2.27</v>
      </c>
      <c r="M9" s="11"/>
      <c r="N9" s="6">
        <v>0.75</v>
      </c>
      <c r="O9" s="34">
        <v>6.7</v>
      </c>
      <c r="P9" s="34">
        <v>7.19</v>
      </c>
      <c r="Q9" s="34">
        <v>7.76</v>
      </c>
    </row>
    <row r="10" spans="3:17" ht="18" customHeight="1" x14ac:dyDescent="0.25">
      <c r="C10" s="4" t="s">
        <v>5</v>
      </c>
      <c r="D10" s="7">
        <v>0</v>
      </c>
      <c r="E10" s="7">
        <v>1.76</v>
      </c>
      <c r="M10" s="11"/>
      <c r="N10" s="6">
        <v>1</v>
      </c>
      <c r="O10" s="34">
        <v>5.67</v>
      </c>
      <c r="P10" s="34">
        <v>5.94</v>
      </c>
      <c r="Q10" s="34">
        <v>6.24</v>
      </c>
    </row>
    <row r="11" spans="3:17" ht="18" customHeight="1" x14ac:dyDescent="0.25">
      <c r="C11" s="12"/>
      <c r="D11" s="13"/>
      <c r="E11" s="14"/>
    </row>
    <row r="12" spans="3:17" ht="18" customHeight="1" x14ac:dyDescent="0.25">
      <c r="C12" s="15"/>
      <c r="D12" s="16"/>
      <c r="E12" s="17"/>
    </row>
    <row r="13" spans="3:17" ht="18" customHeight="1" x14ac:dyDescent="0.25">
      <c r="C13" s="4" t="s">
        <v>8</v>
      </c>
      <c r="D13" s="8">
        <f>D9*(H4-H5)*D5</f>
        <v>0</v>
      </c>
      <c r="E13" s="8"/>
    </row>
    <row r="14" spans="3:17" ht="18" customHeight="1" x14ac:dyDescent="0.25">
      <c r="C14" s="4" t="s">
        <v>9</v>
      </c>
      <c r="D14" s="8">
        <f>E7*E5</f>
        <v>211.6</v>
      </c>
      <c r="E14" s="8"/>
    </row>
    <row r="15" spans="3:17" ht="18" customHeight="1" x14ac:dyDescent="0.25">
      <c r="C15" s="4" t="s">
        <v>10</v>
      </c>
      <c r="D15" s="8">
        <f>E9*(H4-42)*E5</f>
        <v>18.16</v>
      </c>
      <c r="E15" s="8"/>
    </row>
    <row r="16" spans="3:17" ht="18" customHeight="1" x14ac:dyDescent="0.25">
      <c r="C16" s="4" t="s">
        <v>11</v>
      </c>
      <c r="D16" s="8">
        <f>E9*(42-H5)*E5</f>
        <v>15.89</v>
      </c>
      <c r="E16" s="8"/>
    </row>
    <row r="17" spans="3:5" ht="18" customHeight="1" x14ac:dyDescent="0.25">
      <c r="C17" s="4" t="s">
        <v>14</v>
      </c>
      <c r="D17" s="8">
        <f>SUM(D13:E16)</f>
        <v>245.64999999999998</v>
      </c>
      <c r="E17" s="8"/>
    </row>
    <row r="18" spans="3:5" ht="18" customHeight="1" x14ac:dyDescent="0.25">
      <c r="C18" s="18"/>
      <c r="D18" s="19"/>
      <c r="E18" s="20"/>
    </row>
    <row r="19" spans="3:5" ht="18" customHeight="1" x14ac:dyDescent="0.25">
      <c r="C19" s="11" t="s">
        <v>12</v>
      </c>
      <c r="D19" s="8">
        <f>D6*D5+E6*E5</f>
        <v>862</v>
      </c>
      <c r="E19" s="8"/>
    </row>
    <row r="20" spans="3:5" ht="18" customHeight="1" x14ac:dyDescent="0.25">
      <c r="C20" s="11"/>
      <c r="D20" s="8"/>
      <c r="E20" s="8"/>
    </row>
    <row r="21" spans="3:5" ht="18" customHeight="1" x14ac:dyDescent="0.25">
      <c r="D21" s="2"/>
      <c r="E21" s="2"/>
    </row>
    <row r="22" spans="3:5" ht="18" customHeight="1" x14ac:dyDescent="0.25">
      <c r="D22" s="2"/>
      <c r="E22" s="2"/>
    </row>
    <row r="23" spans="3:5" ht="18" customHeight="1" x14ac:dyDescent="0.25">
      <c r="D23" s="2"/>
      <c r="E23" s="2"/>
    </row>
    <row r="24" spans="3:5" ht="18" customHeight="1" x14ac:dyDescent="0.25">
      <c r="D24" s="2"/>
      <c r="E24" s="2"/>
    </row>
    <row r="25" spans="3:5" ht="18" customHeight="1" x14ac:dyDescent="0.25">
      <c r="D25" s="2"/>
      <c r="E25" s="2"/>
    </row>
    <row r="26" spans="3:5" ht="18" customHeight="1" x14ac:dyDescent="0.25">
      <c r="D26" s="2"/>
      <c r="E26" s="2"/>
    </row>
    <row r="27" spans="3:5" ht="18" customHeight="1" x14ac:dyDescent="0.25">
      <c r="D27" s="2"/>
      <c r="E27" s="2"/>
    </row>
    <row r="28" spans="3:5" ht="18" customHeight="1" x14ac:dyDescent="0.25">
      <c r="D28" s="2"/>
      <c r="E28" s="2"/>
    </row>
    <row r="29" spans="3:5" ht="18" customHeight="1" x14ac:dyDescent="0.25">
      <c r="D29" s="2"/>
      <c r="E29" s="2"/>
    </row>
    <row r="30" spans="3:5" ht="18" customHeight="1" x14ac:dyDescent="0.25">
      <c r="D30" s="2"/>
      <c r="E30" s="2"/>
    </row>
  </sheetData>
  <mergeCells count="16">
    <mergeCell ref="J6:J7"/>
    <mergeCell ref="K6:K7"/>
    <mergeCell ref="O4:Q4"/>
    <mergeCell ref="C19:C20"/>
    <mergeCell ref="D19:E20"/>
    <mergeCell ref="C11:E12"/>
    <mergeCell ref="C18:E18"/>
    <mergeCell ref="M6:M10"/>
    <mergeCell ref="C7:C8"/>
    <mergeCell ref="D7:D8"/>
    <mergeCell ref="E7:E8"/>
    <mergeCell ref="D13:E13"/>
    <mergeCell ref="D14:E14"/>
    <mergeCell ref="D15:E15"/>
    <mergeCell ref="D16:E16"/>
    <mergeCell ref="D17:E1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2019-01-06T15:07:52Z</dcterms:modified>
</cp:coreProperties>
</file>